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6\10.06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  <c r="E7" i="2" l="1"/>
  <c r="B61" i="2" l="1"/>
  <c r="C59" i="2"/>
  <c r="B59" i="2"/>
  <c r="E60" i="2"/>
  <c r="D60" i="2"/>
  <c r="C28" i="2" l="1"/>
  <c r="E29" i="2"/>
  <c r="D29" i="2"/>
  <c r="D28" i="2" s="1"/>
  <c r="D27" i="2" s="1"/>
  <c r="B28" i="2"/>
  <c r="B27" i="2" s="1"/>
  <c r="D12" i="2"/>
  <c r="D11" i="2" s="1"/>
  <c r="E12" i="2"/>
  <c r="C11" i="2"/>
  <c r="B11" i="2"/>
  <c r="B13" i="2"/>
  <c r="B10" i="2" l="1"/>
  <c r="E11" i="2"/>
  <c r="E28" i="2"/>
  <c r="C27" i="2"/>
  <c r="E27" i="2" s="1"/>
  <c r="C58" i="2"/>
  <c r="C13" i="2"/>
  <c r="C10" i="2" s="1"/>
  <c r="C6" i="2"/>
  <c r="C79" i="2" l="1"/>
  <c r="B58" i="2"/>
  <c r="B6" i="2"/>
  <c r="B79" i="2" l="1"/>
  <c r="D8" i="2"/>
  <c r="D9" i="2"/>
  <c r="D13" i="2"/>
  <c r="D10" i="2" s="1"/>
  <c r="D14" i="2"/>
  <c r="D61" i="2"/>
  <c r="D59" i="2" s="1"/>
  <c r="D58" i="2" s="1"/>
  <c r="D7" i="2" l="1"/>
  <c r="D6" i="2" s="1"/>
  <c r="D79" i="2" s="1"/>
  <c r="E79" i="2"/>
  <c r="E61" i="2"/>
  <c r="E9" i="2" l="1"/>
  <c r="E8" i="2"/>
  <c r="E14" i="2"/>
  <c r="E58" i="2" l="1"/>
  <c r="E59" i="2"/>
  <c r="E10" i="2" l="1"/>
  <c r="E13" i="2"/>
  <c r="E6" i="2" l="1"/>
</calcChain>
</file>

<file path=xl/sharedStrings.xml><?xml version="1.0" encoding="utf-8"?>
<sst xmlns="http://schemas.openxmlformats.org/spreadsheetml/2006/main" count="127" uniqueCount="89">
  <si>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</si>
  <si>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</si>
  <si>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</si>
  <si>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</si>
  <si>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</si>
  <si>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</si>
  <si>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</si>
  <si>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</si>
  <si>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</si>
  <si>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</si>
  <si>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</si>
  <si>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</si>
  <si>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</si>
  <si>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</si>
  <si>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</si>
  <si>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</si>
  <si>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</si>
  <si>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</si>
  <si>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</si>
  <si>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</si>
  <si>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</si>
  <si>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</si>
  <si>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</si>
  <si>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</si>
  <si>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</si>
  <si>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</si>
  <si>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</si>
  <si>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</si>
  <si>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</si>
  <si>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</si>
  <si>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</si>
  <si>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</si>
  <si>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</si>
  <si>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</si>
  <si>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</si>
  <si>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</si>
  <si>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</si>
  <si>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</si>
  <si>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</si>
  <si>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</si>
  <si>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</si>
  <si>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- 10 862 043,42руб. была оплачена в 2020 году). В 2021 году за счет средств местного бюджета предусмотрены бюджетные ассигнования в сумме 11360178,80 рублей.</t>
  </si>
  <si>
    <t xml:space="preserve">выполняется 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</si>
  <si>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</si>
  <si>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</si>
  <si>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</si>
  <si>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</si>
  <si>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</si>
  <si>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</si>
  <si>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</si>
  <si>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</si>
  <si>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</si>
  <si>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</si>
  <si>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</si>
  <si>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вентиляция (01.05.2021-31.08.2021)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</si>
  <si>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                            </t>
  </si>
  <si>
    <t>Л.В. Кузнецова</t>
  </si>
  <si>
    <t>протекторы (11.05.2021-31.05.2021)</t>
  </si>
  <si>
    <t>электромонтажные работы (11.05.2021-20.05.2021)</t>
  </si>
  <si>
    <t>подготовительные работы (01.04.2021-30.05.2021)</t>
  </si>
  <si>
    <t>укрепление склона (10.05.2021-30.06.2021)</t>
  </si>
  <si>
    <t>устройство асфальтного покрытия (дорожное полотно) (01.06.2021-20.06.2021)</t>
  </si>
  <si>
    <t>устройство резинового покрытия (05.06.2021-28.06.2021)</t>
  </si>
  <si>
    <t>покрытие тротуарной плиткой (05.06.2021-28.06.2021)</t>
  </si>
  <si>
    <t>покрытие террасной доской (10.06.2021-29.06.2021)</t>
  </si>
  <si>
    <t>устройство асфальтного покрытия (пешеходная дорожка) (20.05.2021-05.06.2021)</t>
  </si>
  <si>
    <t>русло ручья, укрепление бортовой линии (15.06.2021-30.06.2021)</t>
  </si>
  <si>
    <t>установка бортовых камней (01.06.2021-20.06.2021)</t>
  </si>
  <si>
    <t>лестницы-ступени (15.06.2021-29.06.2021)</t>
  </si>
  <si>
    <t>устройство освещения (10.06.2021-29.06.2021)</t>
  </si>
  <si>
    <t>установка МАФ (15.06.2021-30.06.2021)</t>
  </si>
  <si>
    <t>спортивное и игровое оборудование (15.06.2021-30.06.2021)</t>
  </si>
  <si>
    <t>зона барбекю (15.06.2021-30.06.2021)</t>
  </si>
  <si>
    <t>озеленение (20.06.2021-30.06.2021)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</si>
  <si>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</si>
  <si>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</si>
  <si>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</si>
  <si>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</si>
  <si>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работы исключены из контракта в соответствии с дополнительным соглашением</t>
  </si>
  <si>
    <t>Информация о реализации национальных проектов на территории Благодарненского городского округа Ставропольского края по состоянию на 10 июня 2021 года</t>
  </si>
  <si>
    <t>Кассовый расход на 10.06.2021 года</t>
  </si>
  <si>
    <t>По состоянию на 10.06.2021 заключен муниципальный контракт №1 от 29.03.2021 на благоустройство территории, прилегающей к Роднику по пер.Ручейному в городе Благодарный. Цена контракта составляет 28 854 747,35 рублей. Срок выполнения работ-с 01.04.2021 по 30.06.2021. Общий процент выполнения работ-25%.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</si>
  <si>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-78%.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</si>
  <si>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-68%.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</si>
  <si>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работ-35%.</t>
    </r>
  </si>
  <si>
    <t>По состоянию на 10.06.2021 года численность получателей составила 460 человек</t>
  </si>
  <si>
    <t>По состоянию на 10.06.2021 года численность получателей составила 396 человек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</si>
  <si>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10.06.2021 заключены муниципальные контракты: на проведение ремонта спортивного зала с ООО "Атлант", срок выполнения работ - с 01.04.2021 по 30.05.2021  (по состоянию на 10.06.2021 процент выполнения работ-85%);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</si>
  <si>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СОШ№8, СОШ №10, СОШ №11. По состоянию на 10.06.2021 произведена выплата заработной платы и начислений в сумме 2076482,53 рублей, прочие работы, услуги-14590 рублей. Приобретены ноутбук и принтер в сумме 153 400,00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</si>
</sst>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0" xfId="0" applyFont="1" applyFill="1"/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Fill="1" applyAlignment="1">
      <alignment horizontal="left"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3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tabSelected="1" view="pageBreakPreview" topLeftCell="A7" zoomScale="50" zoomScaleNormal="30" zoomScaleSheetLayoutView="50" workbookViewId="0">
      <selection activeCell="A13" sqref="A13"/>
    </sheetView>
  </sheetViews>
  <sheetFormatPr defaultColWidth="9.140625" defaultRowHeight="26.25" x14ac:dyDescent="0.4"/>
  <cols>
    <col min="1" max="1" width="87.1406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112.285156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53" t="s">
        <v>79</v>
      </c>
      <c r="B1" s="53"/>
      <c r="C1" s="53"/>
      <c r="D1" s="53"/>
      <c r="E1" s="53"/>
      <c r="F1" s="53"/>
      <c r="G1" s="53"/>
    </row>
    <row r="2" spans="1:9" ht="22.5" hidden="1" customHeight="1" x14ac:dyDescent="0.4">
      <c r="A2" s="53"/>
      <c r="B2" s="53"/>
      <c r="C2" s="53"/>
      <c r="D2" s="53"/>
      <c r="E2" s="53"/>
      <c r="F2" s="53"/>
      <c r="G2" s="53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80</v>
      </c>
      <c r="D4" s="8" t="s">
        <v>7</v>
      </c>
      <c r="E4" s="8" t="s">
        <v>0</v>
      </c>
      <c r="F4" s="54" t="s">
        <v>9</v>
      </c>
      <c r="G4" s="55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56">
        <v>6</v>
      </c>
      <c r="G5" s="57"/>
    </row>
    <row r="6" spans="1:9" x14ac:dyDescent="0.4">
      <c r="A6" s="13" t="s">
        <v>1</v>
      </c>
      <c r="B6" s="14">
        <f>B7</f>
        <v>109012440.34999999</v>
      </c>
      <c r="C6" s="14">
        <f t="shared" ref="C6" si="0">C7</f>
        <v>66972325.939999998</v>
      </c>
      <c r="D6" s="14">
        <f>D7</f>
        <v>42040114.409999996</v>
      </c>
      <c r="E6" s="15">
        <f>C6/B6</f>
        <v>0.61435489128557974</v>
      </c>
      <c r="F6" s="46"/>
      <c r="G6" s="47"/>
    </row>
    <row r="7" spans="1:9" ht="51.75" x14ac:dyDescent="0.4">
      <c r="A7" s="13" t="s">
        <v>2</v>
      </c>
      <c r="B7" s="14">
        <f>B8+B9</f>
        <v>109012440.34999999</v>
      </c>
      <c r="C7" s="14">
        <f t="shared" ref="C7" si="1">C8+C9</f>
        <v>66972325.939999998</v>
      </c>
      <c r="D7" s="14">
        <f>D8+D9</f>
        <v>42040114.409999996</v>
      </c>
      <c r="E7" s="15">
        <f>C7/B7</f>
        <v>0.61435489128557974</v>
      </c>
      <c r="F7" s="46"/>
      <c r="G7" s="47"/>
    </row>
    <row r="8" spans="1:9" ht="105" x14ac:dyDescent="0.4">
      <c r="A8" s="16" t="s">
        <v>13</v>
      </c>
      <c r="B8" s="17">
        <v>57149532.689999998</v>
      </c>
      <c r="C8" s="17">
        <v>38413587.490000002</v>
      </c>
      <c r="D8" s="18">
        <f>B8-C8</f>
        <v>18735945.199999996</v>
      </c>
      <c r="E8" s="19">
        <f>C8/B8</f>
        <v>0.67215925803574583</v>
      </c>
      <c r="F8" s="34" t="s">
        <v>85</v>
      </c>
      <c r="G8" s="35"/>
      <c r="H8" s="34"/>
      <c r="I8" s="35"/>
    </row>
    <row r="9" spans="1:9" ht="52.5" x14ac:dyDescent="0.4">
      <c r="A9" s="16" t="s">
        <v>14</v>
      </c>
      <c r="B9" s="17">
        <v>51862907.659999996</v>
      </c>
      <c r="C9" s="17">
        <v>28558738.449999999</v>
      </c>
      <c r="D9" s="18">
        <f>B9-C9</f>
        <v>23304169.209999997</v>
      </c>
      <c r="E9" s="19">
        <f>C9/B9</f>
        <v>0.55065825921723888</v>
      </c>
      <c r="F9" s="34" t="s">
        <v>86</v>
      </c>
      <c r="G9" s="35"/>
      <c r="H9" s="34"/>
      <c r="I9" s="35"/>
    </row>
    <row r="10" spans="1:9" x14ac:dyDescent="0.4">
      <c r="A10" s="13" t="s">
        <v>4</v>
      </c>
      <c r="B10" s="20">
        <f>B11+B13</f>
        <v>8911822.870000001</v>
      </c>
      <c r="C10" s="20">
        <f t="shared" ref="C10" si="2">C11+C13</f>
        <v>2531903.5299999998</v>
      </c>
      <c r="D10" s="20">
        <f t="shared" ref="D10" si="3">D11+D13</f>
        <v>6379919.3399999999</v>
      </c>
      <c r="E10" s="15">
        <f>C10/B10</f>
        <v>0.28410613259866097</v>
      </c>
      <c r="F10" s="44"/>
      <c r="G10" s="45"/>
    </row>
    <row r="11" spans="1:9" x14ac:dyDescent="0.4">
      <c r="A11" s="21" t="s">
        <v>15</v>
      </c>
      <c r="B11" s="20">
        <f>B12</f>
        <v>7086391.8700000001</v>
      </c>
      <c r="C11" s="20">
        <f t="shared" ref="C11:D11" si="4">C12</f>
        <v>2244472.5299999998</v>
      </c>
      <c r="D11" s="20">
        <f t="shared" si="4"/>
        <v>4841919.34</v>
      </c>
      <c r="E11" s="15">
        <f>C11/B11</f>
        <v>0.31672994821270023</v>
      </c>
      <c r="F11" s="44"/>
      <c r="G11" s="45"/>
    </row>
    <row r="12" spans="1:9" ht="192" customHeight="1" x14ac:dyDescent="0.4">
      <c r="A12" s="22" t="s">
        <v>16</v>
      </c>
      <c r="B12" s="23">
        <v>7086391.8700000001</v>
      </c>
      <c r="C12" s="23">
        <v>2244472.5299999998</v>
      </c>
      <c r="D12" s="23">
        <f>B12-C12</f>
        <v>4841919.34</v>
      </c>
      <c r="E12" s="19">
        <f>C12/B12</f>
        <v>0.31672994821270023</v>
      </c>
      <c r="F12" s="34" t="s">
        <v>88</v>
      </c>
      <c r="G12" s="35"/>
    </row>
    <row r="13" spans="1:9" ht="54.75" customHeight="1" x14ac:dyDescent="0.4">
      <c r="A13" s="21" t="s">
        <v>3</v>
      </c>
      <c r="B13" s="20">
        <f>B14</f>
        <v>1825431</v>
      </c>
      <c r="C13" s="20">
        <f t="shared" ref="C13" si="5">C14</f>
        <v>287431</v>
      </c>
      <c r="D13" s="14">
        <f>B13-C13</f>
        <v>1538000</v>
      </c>
      <c r="E13" s="15">
        <f>C13/B13</f>
        <v>0.15745925208895872</v>
      </c>
      <c r="F13" s="44"/>
      <c r="G13" s="45"/>
    </row>
    <row r="14" spans="1:9" ht="258" customHeight="1" x14ac:dyDescent="0.4">
      <c r="A14" s="61" t="s">
        <v>11</v>
      </c>
      <c r="B14" s="58">
        <v>1825431</v>
      </c>
      <c r="C14" s="58">
        <v>287431</v>
      </c>
      <c r="D14" s="39">
        <f>B14-C14</f>
        <v>1538000</v>
      </c>
      <c r="E14" s="36">
        <f>C14/B14</f>
        <v>0.15745925208895872</v>
      </c>
      <c r="F14" s="48" t="s">
        <v>87</v>
      </c>
      <c r="G14" s="49"/>
    </row>
    <row r="15" spans="1:9" ht="83.25" x14ac:dyDescent="0.4">
      <c r="A15" s="62"/>
      <c r="B15" s="59"/>
      <c r="C15" s="59"/>
      <c r="D15" s="40"/>
      <c r="E15" s="37"/>
      <c r="F15" s="29" t="s">
        <v>29</v>
      </c>
      <c r="G15" s="29" t="s">
        <v>21</v>
      </c>
    </row>
    <row r="16" spans="1:9" ht="55.5" x14ac:dyDescent="0.4">
      <c r="A16" s="62"/>
      <c r="B16" s="59"/>
      <c r="C16" s="59"/>
      <c r="D16" s="40"/>
      <c r="E16" s="37"/>
      <c r="F16" s="30" t="s">
        <v>33</v>
      </c>
      <c r="G16" s="30" t="s">
        <v>22</v>
      </c>
    </row>
    <row r="17" spans="1:9" ht="55.5" x14ac:dyDescent="0.4">
      <c r="A17" s="62"/>
      <c r="B17" s="59"/>
      <c r="C17" s="59"/>
      <c r="D17" s="40"/>
      <c r="E17" s="37"/>
      <c r="F17" s="30" t="s">
        <v>34</v>
      </c>
      <c r="G17" s="30" t="s">
        <v>22</v>
      </c>
    </row>
    <row r="18" spans="1:9" ht="93" customHeight="1" x14ac:dyDescent="0.4">
      <c r="A18" s="62"/>
      <c r="B18" s="59"/>
      <c r="C18" s="59"/>
      <c r="D18" s="40"/>
      <c r="E18" s="37"/>
      <c r="F18" s="30" t="s">
        <v>35</v>
      </c>
      <c r="G18" s="30" t="s">
        <v>22</v>
      </c>
    </row>
    <row r="19" spans="1:9" ht="83.25" x14ac:dyDescent="0.4">
      <c r="A19" s="62"/>
      <c r="B19" s="59"/>
      <c r="C19" s="59"/>
      <c r="D19" s="40"/>
      <c r="E19" s="37"/>
      <c r="F19" s="30" t="s">
        <v>36</v>
      </c>
      <c r="G19" s="30" t="s">
        <v>22</v>
      </c>
    </row>
    <row r="20" spans="1:9" ht="83.25" x14ac:dyDescent="0.4">
      <c r="A20" s="62"/>
      <c r="B20" s="59"/>
      <c r="C20" s="59"/>
      <c r="D20" s="40"/>
      <c r="E20" s="37"/>
      <c r="F20" s="30" t="s">
        <v>37</v>
      </c>
      <c r="G20" s="30" t="s">
        <v>22</v>
      </c>
    </row>
    <row r="21" spans="1:9" ht="83.25" x14ac:dyDescent="0.4">
      <c r="A21" s="62"/>
      <c r="B21" s="59"/>
      <c r="C21" s="59"/>
      <c r="D21" s="40"/>
      <c r="E21" s="37"/>
      <c r="F21" s="30" t="s">
        <v>38</v>
      </c>
      <c r="G21" s="30" t="s">
        <v>22</v>
      </c>
    </row>
    <row r="22" spans="1:9" ht="83.25" x14ac:dyDescent="0.4">
      <c r="A22" s="62"/>
      <c r="B22" s="59"/>
      <c r="C22" s="59"/>
      <c r="D22" s="40"/>
      <c r="E22" s="37"/>
      <c r="F22" s="30" t="s">
        <v>39</v>
      </c>
      <c r="G22" s="30" t="s">
        <v>22</v>
      </c>
    </row>
    <row r="23" spans="1:9" ht="83.25" x14ac:dyDescent="0.4">
      <c r="A23" s="62"/>
      <c r="B23" s="59"/>
      <c r="C23" s="59"/>
      <c r="D23" s="40"/>
      <c r="E23" s="37"/>
      <c r="F23" s="30" t="s">
        <v>58</v>
      </c>
      <c r="G23" s="30" t="s">
        <v>22</v>
      </c>
    </row>
    <row r="24" spans="1:9" ht="83.25" x14ac:dyDescent="0.4">
      <c r="A24" s="62"/>
      <c r="B24" s="59"/>
      <c r="C24" s="59"/>
      <c r="D24" s="40"/>
      <c r="E24" s="37"/>
      <c r="F24" s="30" t="s">
        <v>57</v>
      </c>
      <c r="G24" s="30" t="s">
        <v>23</v>
      </c>
    </row>
    <row r="25" spans="1:9" ht="55.5" x14ac:dyDescent="0.4">
      <c r="A25" s="62"/>
      <c r="B25" s="59"/>
      <c r="C25" s="59"/>
      <c r="D25" s="40"/>
      <c r="E25" s="37"/>
      <c r="F25" s="30" t="s">
        <v>40</v>
      </c>
      <c r="G25" s="30" t="s">
        <v>22</v>
      </c>
    </row>
    <row r="26" spans="1:9" ht="83.25" x14ac:dyDescent="0.4">
      <c r="A26" s="63"/>
      <c r="B26" s="60"/>
      <c r="C26" s="60"/>
      <c r="D26" s="41"/>
      <c r="E26" s="38"/>
      <c r="F26" s="30" t="s">
        <v>74</v>
      </c>
      <c r="G26" s="30"/>
    </row>
    <row r="27" spans="1:9" x14ac:dyDescent="0.4">
      <c r="A27" s="13" t="s">
        <v>18</v>
      </c>
      <c r="B27" s="24">
        <f>B28</f>
        <v>30577740</v>
      </c>
      <c r="C27" s="24">
        <f t="shared" ref="C27:D27" si="6">C28</f>
        <v>6408523.1500000004</v>
      </c>
      <c r="D27" s="24">
        <f t="shared" si="6"/>
        <v>24169216.850000001</v>
      </c>
      <c r="E27" s="15">
        <f>C27/B27</f>
        <v>0.20958132124872539</v>
      </c>
      <c r="F27" s="44"/>
      <c r="G27" s="45"/>
    </row>
    <row r="28" spans="1:9" x14ac:dyDescent="0.4">
      <c r="A28" s="25" t="s">
        <v>17</v>
      </c>
      <c r="B28" s="24">
        <f>B29</f>
        <v>30577740</v>
      </c>
      <c r="C28" s="24">
        <f t="shared" ref="C28:D28" si="7">C29</f>
        <v>6408523.1500000004</v>
      </c>
      <c r="D28" s="24">
        <f t="shared" si="7"/>
        <v>24169216.850000001</v>
      </c>
      <c r="E28" s="15">
        <f>C28/B28</f>
        <v>0.20958132124872539</v>
      </c>
      <c r="F28" s="44"/>
      <c r="G28" s="45"/>
    </row>
    <row r="29" spans="1:9" ht="89.25" customHeight="1" x14ac:dyDescent="0.4">
      <c r="A29" s="61" t="s">
        <v>19</v>
      </c>
      <c r="B29" s="58">
        <v>30577740</v>
      </c>
      <c r="C29" s="58">
        <v>6408523.1500000004</v>
      </c>
      <c r="D29" s="39">
        <f>B29-C29</f>
        <v>24169216.850000001</v>
      </c>
      <c r="E29" s="36">
        <f>C29/B29</f>
        <v>0.20958132124872539</v>
      </c>
      <c r="F29" s="42" t="s">
        <v>82</v>
      </c>
      <c r="G29" s="43"/>
      <c r="H29" s="3"/>
      <c r="I29" s="3"/>
    </row>
    <row r="30" spans="1:9" ht="83.25" x14ac:dyDescent="0.4">
      <c r="A30" s="62"/>
      <c r="B30" s="59"/>
      <c r="C30" s="59"/>
      <c r="D30" s="40"/>
      <c r="E30" s="37"/>
      <c r="F30" s="29" t="s">
        <v>29</v>
      </c>
      <c r="G30" s="29" t="s">
        <v>21</v>
      </c>
      <c r="H30" s="3"/>
      <c r="I30" s="3"/>
    </row>
    <row r="31" spans="1:9" ht="76.5" customHeight="1" x14ac:dyDescent="0.4">
      <c r="A31" s="62"/>
      <c r="B31" s="59"/>
      <c r="C31" s="59"/>
      <c r="D31" s="40"/>
      <c r="E31" s="37"/>
      <c r="F31" s="31" t="s">
        <v>44</v>
      </c>
      <c r="G31" s="30" t="s">
        <v>22</v>
      </c>
      <c r="H31" s="3"/>
      <c r="I31" s="3"/>
    </row>
    <row r="32" spans="1:9" ht="103.5" customHeight="1" x14ac:dyDescent="0.4">
      <c r="A32" s="62"/>
      <c r="B32" s="59"/>
      <c r="C32" s="59"/>
      <c r="D32" s="40"/>
      <c r="E32" s="37"/>
      <c r="F32" s="31" t="s">
        <v>43</v>
      </c>
      <c r="G32" s="30" t="s">
        <v>23</v>
      </c>
      <c r="H32" s="3"/>
      <c r="I32" s="3"/>
    </row>
    <row r="33" spans="1:9" ht="76.5" customHeight="1" x14ac:dyDescent="0.4">
      <c r="A33" s="62"/>
      <c r="B33" s="59"/>
      <c r="C33" s="59"/>
      <c r="D33" s="40"/>
      <c r="E33" s="37"/>
      <c r="F33" s="31" t="s">
        <v>45</v>
      </c>
      <c r="G33" s="30" t="s">
        <v>22</v>
      </c>
      <c r="H33" s="3"/>
      <c r="I33" s="3"/>
    </row>
    <row r="34" spans="1:9" ht="79.5" customHeight="1" x14ac:dyDescent="0.4">
      <c r="A34" s="62"/>
      <c r="B34" s="59"/>
      <c r="C34" s="59"/>
      <c r="D34" s="40"/>
      <c r="E34" s="37"/>
      <c r="F34" s="31" t="s">
        <v>46</v>
      </c>
      <c r="G34" s="30" t="s">
        <v>22</v>
      </c>
      <c r="H34" s="3"/>
      <c r="I34" s="3"/>
    </row>
    <row r="35" spans="1:9" ht="75.75" customHeight="1" x14ac:dyDescent="0.4">
      <c r="A35" s="62"/>
      <c r="B35" s="59"/>
      <c r="C35" s="59"/>
      <c r="D35" s="40"/>
      <c r="E35" s="37"/>
      <c r="F35" s="31" t="s">
        <v>47</v>
      </c>
      <c r="G35" s="30" t="s">
        <v>22</v>
      </c>
      <c r="H35" s="3"/>
      <c r="I35" s="3"/>
    </row>
    <row r="36" spans="1:9" ht="75.75" customHeight="1" x14ac:dyDescent="0.4">
      <c r="A36" s="62"/>
      <c r="B36" s="59"/>
      <c r="C36" s="59"/>
      <c r="D36" s="40"/>
      <c r="E36" s="37"/>
      <c r="F36" s="31" t="s">
        <v>48</v>
      </c>
      <c r="G36" s="30" t="s">
        <v>22</v>
      </c>
      <c r="H36" s="3"/>
      <c r="I36" s="3"/>
    </row>
    <row r="37" spans="1:9" ht="75.75" customHeight="1" x14ac:dyDescent="0.4">
      <c r="A37" s="62"/>
      <c r="B37" s="59"/>
      <c r="C37" s="59"/>
      <c r="D37" s="40"/>
      <c r="E37" s="37"/>
      <c r="F37" s="31" t="s">
        <v>75</v>
      </c>
      <c r="G37" s="30" t="s">
        <v>78</v>
      </c>
      <c r="H37" s="3"/>
      <c r="I37" s="3"/>
    </row>
    <row r="38" spans="1:9" ht="75.75" customHeight="1" x14ac:dyDescent="0.4">
      <c r="A38" s="62"/>
      <c r="B38" s="59"/>
      <c r="C38" s="59"/>
      <c r="D38" s="40"/>
      <c r="E38" s="37"/>
      <c r="F38" s="31" t="s">
        <v>76</v>
      </c>
      <c r="G38" s="30" t="s">
        <v>78</v>
      </c>
      <c r="H38" s="3"/>
      <c r="I38" s="3"/>
    </row>
    <row r="39" spans="1:9" ht="75.75" customHeight="1" x14ac:dyDescent="0.4">
      <c r="A39" s="62"/>
      <c r="B39" s="59"/>
      <c r="C39" s="59"/>
      <c r="D39" s="40"/>
      <c r="E39" s="37"/>
      <c r="F39" s="31" t="s">
        <v>77</v>
      </c>
      <c r="G39" s="30"/>
      <c r="H39" s="3"/>
      <c r="I39" s="3"/>
    </row>
    <row r="40" spans="1:9" ht="99.75" customHeight="1" x14ac:dyDescent="0.4">
      <c r="A40" s="62"/>
      <c r="B40" s="59"/>
      <c r="C40" s="59"/>
      <c r="D40" s="40"/>
      <c r="E40" s="37"/>
      <c r="F40" s="42" t="s">
        <v>83</v>
      </c>
      <c r="G40" s="43"/>
      <c r="H40" s="4"/>
      <c r="I40" s="4"/>
    </row>
    <row r="41" spans="1:9" ht="89.25" customHeight="1" x14ac:dyDescent="0.4">
      <c r="A41" s="62"/>
      <c r="B41" s="59"/>
      <c r="C41" s="59"/>
      <c r="D41" s="40"/>
      <c r="E41" s="37"/>
      <c r="F41" s="29" t="s">
        <v>29</v>
      </c>
      <c r="G41" s="29" t="s">
        <v>21</v>
      </c>
      <c r="H41" s="4"/>
      <c r="I41" s="4"/>
    </row>
    <row r="42" spans="1:9" ht="78" customHeight="1" x14ac:dyDescent="0.4">
      <c r="A42" s="62"/>
      <c r="B42" s="59"/>
      <c r="C42" s="59"/>
      <c r="D42" s="40"/>
      <c r="E42" s="37"/>
      <c r="F42" s="31" t="s">
        <v>24</v>
      </c>
      <c r="G42" s="30" t="s">
        <v>23</v>
      </c>
      <c r="H42" s="4"/>
      <c r="I42" s="4"/>
    </row>
    <row r="43" spans="1:9" ht="55.5" x14ac:dyDescent="0.4">
      <c r="A43" s="62"/>
      <c r="B43" s="59"/>
      <c r="C43" s="59"/>
      <c r="D43" s="40"/>
      <c r="E43" s="37"/>
      <c r="F43" s="31" t="s">
        <v>25</v>
      </c>
      <c r="G43" s="30" t="s">
        <v>22</v>
      </c>
      <c r="H43" s="4"/>
      <c r="I43" s="4"/>
    </row>
    <row r="44" spans="1:9" ht="83.25" x14ac:dyDescent="0.4">
      <c r="A44" s="62"/>
      <c r="B44" s="59"/>
      <c r="C44" s="59"/>
      <c r="D44" s="40"/>
      <c r="E44" s="37"/>
      <c r="F44" s="31" t="s">
        <v>26</v>
      </c>
      <c r="G44" s="30" t="s">
        <v>23</v>
      </c>
      <c r="H44" s="4"/>
      <c r="I44" s="4"/>
    </row>
    <row r="45" spans="1:9" ht="74.25" customHeight="1" x14ac:dyDescent="0.4">
      <c r="A45" s="62"/>
      <c r="B45" s="59"/>
      <c r="C45" s="59"/>
      <c r="D45" s="40"/>
      <c r="E45" s="37"/>
      <c r="F45" s="31" t="s">
        <v>27</v>
      </c>
      <c r="G45" s="30" t="s">
        <v>23</v>
      </c>
      <c r="H45" s="4"/>
      <c r="I45" s="4"/>
    </row>
    <row r="46" spans="1:9" ht="50.25" customHeight="1" x14ac:dyDescent="0.4">
      <c r="A46" s="62"/>
      <c r="B46" s="59"/>
      <c r="C46" s="59"/>
      <c r="D46" s="40"/>
      <c r="E46" s="37"/>
      <c r="F46" s="31" t="s">
        <v>30</v>
      </c>
      <c r="G46" s="30" t="s">
        <v>23</v>
      </c>
      <c r="H46" s="4"/>
      <c r="I46" s="4"/>
    </row>
    <row r="47" spans="1:9" ht="51.75" customHeight="1" x14ac:dyDescent="0.4">
      <c r="A47" s="62"/>
      <c r="B47" s="59"/>
      <c r="C47" s="59"/>
      <c r="D47" s="40"/>
      <c r="E47" s="37"/>
      <c r="F47" s="31" t="s">
        <v>28</v>
      </c>
      <c r="G47" s="30" t="s">
        <v>23</v>
      </c>
      <c r="H47" s="4"/>
      <c r="I47" s="4"/>
    </row>
    <row r="48" spans="1:9" ht="48.75" customHeight="1" x14ac:dyDescent="0.4">
      <c r="A48" s="62"/>
      <c r="B48" s="59"/>
      <c r="C48" s="59"/>
      <c r="D48" s="40"/>
      <c r="E48" s="37"/>
      <c r="F48" s="31" t="s">
        <v>31</v>
      </c>
      <c r="G48" s="30" t="s">
        <v>23</v>
      </c>
      <c r="H48" s="4"/>
      <c r="I48" s="4"/>
    </row>
    <row r="49" spans="1:9" ht="81.75" customHeight="1" x14ac:dyDescent="0.4">
      <c r="A49" s="62"/>
      <c r="B49" s="59"/>
      <c r="C49" s="59"/>
      <c r="D49" s="40"/>
      <c r="E49" s="37"/>
      <c r="F49" s="31" t="s">
        <v>32</v>
      </c>
      <c r="G49" s="30" t="s">
        <v>22</v>
      </c>
      <c r="H49" s="4"/>
      <c r="I49" s="4"/>
    </row>
    <row r="50" spans="1:9" ht="99.75" customHeight="1" x14ac:dyDescent="0.4">
      <c r="A50" s="62"/>
      <c r="B50" s="59"/>
      <c r="C50" s="59"/>
      <c r="D50" s="40"/>
      <c r="E50" s="37"/>
      <c r="F50" s="48" t="s">
        <v>84</v>
      </c>
      <c r="G50" s="49"/>
      <c r="H50" s="4"/>
      <c r="I50" s="4"/>
    </row>
    <row r="51" spans="1:9" ht="83.25" customHeight="1" x14ac:dyDescent="0.4">
      <c r="A51" s="62"/>
      <c r="B51" s="59"/>
      <c r="C51" s="59"/>
      <c r="D51" s="40"/>
      <c r="E51" s="37"/>
      <c r="F51" s="29" t="s">
        <v>29</v>
      </c>
      <c r="G51" s="29" t="s">
        <v>21</v>
      </c>
      <c r="H51" s="4"/>
      <c r="I51" s="4"/>
    </row>
    <row r="52" spans="1:9" ht="67.5" customHeight="1" x14ac:dyDescent="0.4">
      <c r="A52" s="62"/>
      <c r="B52" s="59"/>
      <c r="C52" s="59"/>
      <c r="D52" s="40"/>
      <c r="E52" s="37"/>
      <c r="F52" s="32" t="s">
        <v>49</v>
      </c>
      <c r="G52" s="30" t="s">
        <v>22</v>
      </c>
      <c r="H52" s="4"/>
      <c r="I52" s="4"/>
    </row>
    <row r="53" spans="1:9" ht="67.5" customHeight="1" x14ac:dyDescent="0.4">
      <c r="A53" s="62"/>
      <c r="B53" s="59"/>
      <c r="C53" s="59"/>
      <c r="D53" s="40"/>
      <c r="E53" s="37"/>
      <c r="F53" s="32" t="s">
        <v>50</v>
      </c>
      <c r="G53" s="30" t="s">
        <v>23</v>
      </c>
      <c r="H53" s="4"/>
      <c r="I53" s="4"/>
    </row>
    <row r="54" spans="1:9" ht="75.75" customHeight="1" x14ac:dyDescent="0.4">
      <c r="A54" s="62"/>
      <c r="B54" s="59"/>
      <c r="C54" s="59"/>
      <c r="D54" s="40"/>
      <c r="E54" s="37"/>
      <c r="F54" s="32" t="s">
        <v>51</v>
      </c>
      <c r="G54" s="30" t="s">
        <v>23</v>
      </c>
      <c r="H54" s="4"/>
      <c r="I54" s="4"/>
    </row>
    <row r="55" spans="1:9" ht="75.75" customHeight="1" x14ac:dyDescent="0.4">
      <c r="A55" s="62"/>
      <c r="B55" s="59"/>
      <c r="C55" s="59"/>
      <c r="D55" s="40"/>
      <c r="E55" s="37"/>
      <c r="F55" s="32" t="s">
        <v>52</v>
      </c>
      <c r="G55" s="30" t="s">
        <v>23</v>
      </c>
      <c r="H55" s="4"/>
      <c r="I55" s="4"/>
    </row>
    <row r="56" spans="1:9" ht="105" customHeight="1" x14ac:dyDescent="0.4">
      <c r="A56" s="62"/>
      <c r="B56" s="59"/>
      <c r="C56" s="59"/>
      <c r="D56" s="40"/>
      <c r="E56" s="37"/>
      <c r="F56" s="33" t="s">
        <v>53</v>
      </c>
      <c r="G56" s="30" t="s">
        <v>23</v>
      </c>
      <c r="H56" s="4"/>
      <c r="I56" s="4"/>
    </row>
    <row r="57" spans="1:9" ht="82.5" customHeight="1" x14ac:dyDescent="0.4">
      <c r="A57" s="63"/>
      <c r="B57" s="60"/>
      <c r="C57" s="60"/>
      <c r="D57" s="41"/>
      <c r="E57" s="38"/>
      <c r="F57" s="33" t="s">
        <v>54</v>
      </c>
      <c r="G57" s="30" t="s">
        <v>23</v>
      </c>
      <c r="H57" s="4"/>
      <c r="I57" s="4"/>
    </row>
    <row r="58" spans="1:9" ht="51.75" x14ac:dyDescent="0.4">
      <c r="A58" s="13" t="s">
        <v>5</v>
      </c>
      <c r="B58" s="20">
        <f>B59</f>
        <v>46427808.799999997</v>
      </c>
      <c r="C58" s="20">
        <f t="shared" ref="C58" si="8">C59</f>
        <v>370000</v>
      </c>
      <c r="D58" s="20">
        <f>D59</f>
        <v>46057808.799999997</v>
      </c>
      <c r="E58" s="15">
        <f>C58/B58</f>
        <v>7.969361672739551E-3</v>
      </c>
      <c r="F58" s="46"/>
      <c r="G58" s="47"/>
    </row>
    <row r="59" spans="1:9" ht="51.75" x14ac:dyDescent="0.4">
      <c r="A59" s="21" t="s">
        <v>6</v>
      </c>
      <c r="B59" s="20">
        <f>SUM(B60:B61)</f>
        <v>46427808.799999997</v>
      </c>
      <c r="C59" s="20">
        <f t="shared" ref="C59:D59" si="9">SUM(C60:C61)</f>
        <v>370000</v>
      </c>
      <c r="D59" s="20">
        <f t="shared" si="9"/>
        <v>46057808.799999997</v>
      </c>
      <c r="E59" s="15">
        <f>C59/B59</f>
        <v>7.969361672739551E-3</v>
      </c>
      <c r="F59" s="44"/>
      <c r="G59" s="45"/>
    </row>
    <row r="60" spans="1:9" ht="78.75" x14ac:dyDescent="0.4">
      <c r="A60" s="26" t="s">
        <v>20</v>
      </c>
      <c r="B60" s="23">
        <v>920000</v>
      </c>
      <c r="C60" s="23">
        <v>370000</v>
      </c>
      <c r="D60" s="23">
        <f>B60-C60</f>
        <v>550000</v>
      </c>
      <c r="E60" s="19">
        <f>C60/B60</f>
        <v>0.40217391304347827</v>
      </c>
      <c r="F60" s="50"/>
      <c r="G60" s="51"/>
    </row>
    <row r="61" spans="1:9" ht="125.25" customHeight="1" x14ac:dyDescent="0.4">
      <c r="A61" s="61" t="s">
        <v>12</v>
      </c>
      <c r="B61" s="65">
        <f>34147630+11360178.8</f>
        <v>45507808.799999997</v>
      </c>
      <c r="C61" s="65">
        <v>0</v>
      </c>
      <c r="D61" s="65">
        <f>B61-C61</f>
        <v>45507808.799999997</v>
      </c>
      <c r="E61" s="36">
        <f>C61/B61</f>
        <v>0</v>
      </c>
      <c r="F61" s="48" t="s">
        <v>81</v>
      </c>
      <c r="G61" s="49"/>
    </row>
    <row r="62" spans="1:9" ht="83.25" x14ac:dyDescent="0.4">
      <c r="A62" s="62"/>
      <c r="B62" s="66"/>
      <c r="C62" s="66"/>
      <c r="D62" s="66"/>
      <c r="E62" s="37"/>
      <c r="F62" s="29" t="s">
        <v>29</v>
      </c>
      <c r="G62" s="29" t="s">
        <v>21</v>
      </c>
    </row>
    <row r="63" spans="1:9" ht="84.75" customHeight="1" x14ac:dyDescent="0.4">
      <c r="A63" s="62"/>
      <c r="B63" s="66"/>
      <c r="C63" s="66"/>
      <c r="D63" s="66"/>
      <c r="E63" s="37"/>
      <c r="F63" s="30" t="s">
        <v>59</v>
      </c>
      <c r="G63" s="30" t="s">
        <v>42</v>
      </c>
    </row>
    <row r="64" spans="1:9" ht="84.75" customHeight="1" x14ac:dyDescent="0.4">
      <c r="A64" s="62"/>
      <c r="B64" s="66"/>
      <c r="C64" s="66"/>
      <c r="D64" s="66"/>
      <c r="E64" s="37"/>
      <c r="F64" s="30" t="s">
        <v>60</v>
      </c>
      <c r="G64" s="30"/>
    </row>
    <row r="65" spans="1:7" ht="144.75" customHeight="1" x14ac:dyDescent="0.4">
      <c r="A65" s="62"/>
      <c r="B65" s="66"/>
      <c r="C65" s="66"/>
      <c r="D65" s="66"/>
      <c r="E65" s="37"/>
      <c r="F65" s="30" t="s">
        <v>61</v>
      </c>
      <c r="G65" s="30"/>
    </row>
    <row r="66" spans="1:7" ht="114.75" customHeight="1" x14ac:dyDescent="0.4">
      <c r="A66" s="62"/>
      <c r="B66" s="66"/>
      <c r="C66" s="66"/>
      <c r="D66" s="66"/>
      <c r="E66" s="37"/>
      <c r="F66" s="30" t="s">
        <v>62</v>
      </c>
      <c r="G66" s="30"/>
    </row>
    <row r="67" spans="1:7" ht="84.75" customHeight="1" x14ac:dyDescent="0.4">
      <c r="A67" s="62"/>
      <c r="B67" s="66"/>
      <c r="C67" s="66"/>
      <c r="D67" s="66"/>
      <c r="E67" s="37"/>
      <c r="F67" s="30" t="s">
        <v>63</v>
      </c>
      <c r="G67" s="30"/>
    </row>
    <row r="68" spans="1:7" ht="84.75" customHeight="1" x14ac:dyDescent="0.4">
      <c r="A68" s="62"/>
      <c r="B68" s="66"/>
      <c r="C68" s="66"/>
      <c r="D68" s="66"/>
      <c r="E68" s="37"/>
      <c r="F68" s="30" t="s">
        <v>64</v>
      </c>
      <c r="G68" s="30"/>
    </row>
    <row r="69" spans="1:7" ht="165.75" customHeight="1" x14ac:dyDescent="0.4">
      <c r="A69" s="62"/>
      <c r="B69" s="66"/>
      <c r="C69" s="66"/>
      <c r="D69" s="66"/>
      <c r="E69" s="37"/>
      <c r="F69" s="30" t="s">
        <v>65</v>
      </c>
      <c r="G69" s="30" t="s">
        <v>23</v>
      </c>
    </row>
    <row r="70" spans="1:7" ht="117.75" customHeight="1" x14ac:dyDescent="0.4">
      <c r="A70" s="62"/>
      <c r="B70" s="66"/>
      <c r="C70" s="66"/>
      <c r="D70" s="66"/>
      <c r="E70" s="37"/>
      <c r="F70" s="30" t="s">
        <v>66</v>
      </c>
      <c r="G70" s="30"/>
    </row>
    <row r="71" spans="1:7" ht="86.25" customHeight="1" x14ac:dyDescent="0.4">
      <c r="A71" s="62"/>
      <c r="B71" s="66"/>
      <c r="C71" s="66"/>
      <c r="D71" s="66"/>
      <c r="E71" s="37"/>
      <c r="F71" s="30" t="s">
        <v>67</v>
      </c>
      <c r="G71" s="30"/>
    </row>
    <row r="72" spans="1:7" ht="96.75" customHeight="1" x14ac:dyDescent="0.4">
      <c r="A72" s="62"/>
      <c r="B72" s="66"/>
      <c r="C72" s="66"/>
      <c r="D72" s="66"/>
      <c r="E72" s="37"/>
      <c r="F72" s="30" t="s">
        <v>68</v>
      </c>
      <c r="G72" s="30"/>
    </row>
    <row r="73" spans="1:7" ht="86.25" customHeight="1" x14ac:dyDescent="0.4">
      <c r="A73" s="62"/>
      <c r="B73" s="66"/>
      <c r="C73" s="66"/>
      <c r="D73" s="66"/>
      <c r="E73" s="37"/>
      <c r="F73" s="30" t="s">
        <v>69</v>
      </c>
      <c r="G73" s="30"/>
    </row>
    <row r="74" spans="1:7" ht="81.75" customHeight="1" x14ac:dyDescent="0.4">
      <c r="A74" s="62"/>
      <c r="B74" s="66"/>
      <c r="C74" s="66"/>
      <c r="D74" s="66"/>
      <c r="E74" s="37"/>
      <c r="F74" s="30" t="s">
        <v>70</v>
      </c>
      <c r="G74" s="30"/>
    </row>
    <row r="75" spans="1:7" ht="122.25" customHeight="1" x14ac:dyDescent="0.4">
      <c r="A75" s="62"/>
      <c r="B75" s="66"/>
      <c r="C75" s="66"/>
      <c r="D75" s="66"/>
      <c r="E75" s="37"/>
      <c r="F75" s="30" t="s">
        <v>71</v>
      </c>
      <c r="G75" s="30"/>
    </row>
    <row r="76" spans="1:7" ht="89.25" customHeight="1" x14ac:dyDescent="0.4">
      <c r="A76" s="62"/>
      <c r="B76" s="66"/>
      <c r="C76" s="66"/>
      <c r="D76" s="66"/>
      <c r="E76" s="37"/>
      <c r="F76" s="30" t="s">
        <v>72</v>
      </c>
      <c r="G76" s="30"/>
    </row>
    <row r="77" spans="1:7" ht="84.75" customHeight="1" x14ac:dyDescent="0.4">
      <c r="A77" s="62"/>
      <c r="B77" s="66"/>
      <c r="C77" s="66"/>
      <c r="D77" s="66"/>
      <c r="E77" s="37"/>
      <c r="F77" s="30" t="s">
        <v>73</v>
      </c>
      <c r="G77" s="30"/>
    </row>
    <row r="78" spans="1:7" ht="186" customHeight="1" x14ac:dyDescent="0.4">
      <c r="A78" s="63"/>
      <c r="B78" s="67"/>
      <c r="C78" s="67"/>
      <c r="D78" s="67"/>
      <c r="E78" s="38"/>
      <c r="F78" s="52" t="s">
        <v>41</v>
      </c>
      <c r="G78" s="52"/>
    </row>
    <row r="79" spans="1:7" x14ac:dyDescent="0.4">
      <c r="A79" s="27"/>
      <c r="B79" s="24">
        <f>B6+B10+B58+B27</f>
        <v>194929812.01999998</v>
      </c>
      <c r="C79" s="24">
        <f>C6+C10+C58+C27</f>
        <v>76282752.620000005</v>
      </c>
      <c r="D79" s="24">
        <f>D6+D10+D58+D27</f>
        <v>118647059.40000001</v>
      </c>
      <c r="E79" s="15">
        <f>C79/B79</f>
        <v>0.39133445946263634</v>
      </c>
      <c r="F79" s="44"/>
      <c r="G79" s="45"/>
    </row>
    <row r="80" spans="1:7" ht="4.5" customHeight="1" x14ac:dyDescent="0.4">
      <c r="A80" s="2"/>
      <c r="B80" s="2"/>
      <c r="C80" s="2"/>
      <c r="D80" s="2"/>
      <c r="E80" s="2"/>
      <c r="F80" s="2"/>
    </row>
    <row r="81" spans="1:6" ht="14.25" customHeight="1" x14ac:dyDescent="0.4">
      <c r="A81" s="2"/>
      <c r="B81" s="2"/>
      <c r="C81" s="2"/>
      <c r="D81" s="2"/>
      <c r="E81" s="2"/>
      <c r="F81" s="2"/>
    </row>
    <row r="82" spans="1:6" ht="87" customHeight="1" x14ac:dyDescent="0.4">
      <c r="A82" s="64" t="s">
        <v>55</v>
      </c>
      <c r="B82" s="64"/>
      <c r="C82" s="64"/>
      <c r="D82" s="28" t="s">
        <v>56</v>
      </c>
      <c r="E82" s="2"/>
      <c r="F82" s="2"/>
    </row>
    <row r="83" spans="1:6" x14ac:dyDescent="0.4">
      <c r="A83" s="5"/>
      <c r="B83" s="2"/>
      <c r="C83" s="2"/>
      <c r="D83" s="2"/>
      <c r="E83" s="2"/>
      <c r="F83" s="2"/>
    </row>
    <row r="85" spans="1:6" x14ac:dyDescent="0.4">
      <c r="D85" s="6"/>
    </row>
  </sheetData>
  <mergeCells count="42">
    <mergeCell ref="F7:G7"/>
    <mergeCell ref="F8:G8"/>
    <mergeCell ref="F9:G9"/>
    <mergeCell ref="C61:C78"/>
    <mergeCell ref="D61:D78"/>
    <mergeCell ref="E61:E78"/>
    <mergeCell ref="F10:G10"/>
    <mergeCell ref="F11:G11"/>
    <mergeCell ref="F12:G12"/>
    <mergeCell ref="F13:G13"/>
    <mergeCell ref="F14:G14"/>
    <mergeCell ref="F27:G27"/>
    <mergeCell ref="F28:G28"/>
    <mergeCell ref="E14:E26"/>
    <mergeCell ref="D14:D26"/>
    <mergeCell ref="C29:C57"/>
    <mergeCell ref="A14:A26"/>
    <mergeCell ref="B14:B26"/>
    <mergeCell ref="A82:C82"/>
    <mergeCell ref="C14:C26"/>
    <mergeCell ref="A61:A78"/>
    <mergeCell ref="B61:B78"/>
    <mergeCell ref="B29:B57"/>
    <mergeCell ref="A29:A57"/>
    <mergeCell ref="A1:G1"/>
    <mergeCell ref="A2:G2"/>
    <mergeCell ref="F4:G4"/>
    <mergeCell ref="F5:G5"/>
    <mergeCell ref="F6:G6"/>
    <mergeCell ref="F79:G79"/>
    <mergeCell ref="F58:G58"/>
    <mergeCell ref="F50:G50"/>
    <mergeCell ref="F59:G59"/>
    <mergeCell ref="F60:G60"/>
    <mergeCell ref="F61:G61"/>
    <mergeCell ref="F78:G78"/>
    <mergeCell ref="H8:I8"/>
    <mergeCell ref="H9:I9"/>
    <mergeCell ref="E29:E57"/>
    <mergeCell ref="D29:D57"/>
    <mergeCell ref="F40:G40"/>
    <mergeCell ref="F29:G29"/>
  </mergeCells>
  <pageMargins left="0.15748031496062992" right="0.15748031496062992" top="0.39370078740157483" bottom="0.15748031496062992" header="0.31496062992125984" footer="0.15748031496062992"/>
  <pageSetup paperSize="9" scale="42" fitToHeight="0" orientation="landscape" r:id="rId1"/>
  <headerFooter alignWithMargins="0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2021-06-11T10:29:05Z</cp:lastPrinted>
  <dcterms:created xsi:type="dcterms:W3CDTF">2019-07-19T11:40:04Z</dcterms:created>
  <dcterms:modified xsi:type="dcterms:W3CDTF">2021-06-11T10:29:07Z</dcterms:modified>
</cp:coreProperties>
</file>